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naviña\AppData\Local\Microsoft\Windows\INetCache\Content.Outlook\0RUSK25K\"/>
    </mc:Choice>
  </mc:AlternateContent>
  <xr:revisionPtr revIDLastSave="0" documentId="13_ncr:1_{355A99D9-CF67-40DD-AB79-22792B5E3EE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92" i="1" s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92" i="1" s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G58" i="1" l="1"/>
  <c r="G70" i="1" s="1"/>
  <c r="G94" i="1" s="1"/>
  <c r="H58" i="1"/>
  <c r="H70" i="1" s="1"/>
  <c r="H94" i="1" s="1"/>
  <c r="D57" i="1"/>
  <c r="D72" i="1" s="1"/>
  <c r="C57" i="1"/>
  <c r="C72" i="1" s="1"/>
</calcChain>
</file>

<file path=xl/sharedStrings.xml><?xml version="1.0" encoding="utf-8"?>
<sst xmlns="http://schemas.openxmlformats.org/spreadsheetml/2006/main" count="181" uniqueCount="153">
  <si>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</si>
  <si>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</si>
  <si>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</si>
  <si>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</si>
  <si>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</si>
  <si>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</si>
  <si>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</si>
  <si>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</si>
  <si>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</si>
  <si>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</si>
  <si>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</si>
  <si>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</si>
  <si>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</si>
  <si>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</si>
  <si>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</si>
  <si>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</si>
  <si>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</si>
  <si>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</si>
  <si>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</si>
  <si>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</si>
  <si>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</si>
  <si>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</si>
  <si>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</si>
  <si>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</si>
  <si>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</si>
  <si>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</si>
  <si>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</si>
  <si>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</si>
  <si>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</si>
  <si>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</si>
  <si>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</si>
  <si>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</si>
  <si>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</si>
  <si>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</si>
  <si>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</si>
  <si>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</si>
  <si>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</si>
  <si>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</si>
  <si>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</si>
  <si>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</si>
  <si>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</si>
  <si>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</si>
  <si>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</si>
  <si>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</si>
  <si>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</si>
  <si>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</si>
  <si>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</si>
  <si>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</si>
  <si>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</si>
  <si>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</si>
  <si>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</si>
  <si>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</si>
  <si>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</si>
  <si>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</si>
  <si>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</si>
  <si>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</si>
  <si>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</si>
  <si>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</si>
  <si>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</si>
  <si>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</si>
  <si>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</si>
  <si>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</si>
  <si>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</si>
  <si>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</si>
  <si>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</si>
  <si>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</si>
  <si>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</si>
  <si>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</si>
  <si>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</si>
  <si>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</si>
  <si>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</si>
  <si>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</si>
  <si>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</si>
  <si>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</si>
  <si>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</si>
  <si>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</si>
  <si>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</si>
  <si>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</si>
  <si>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</si>
  <si>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</si>
  <si>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</si>
  <si>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</si>
  <si>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</si>
  <si>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</si>
  <si>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</si>
  <si>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</si>
  <si>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</si>
  <si>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</si>
  <si>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</si>
  <si>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</si>
  <si>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</si>
  <si>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</si>
  <si>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</si>
  <si>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</si>
  <si>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</si>
  <si>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</si>
  <si>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</si>
  <si>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</si>
  <si>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</si>
  <si>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</si>
  <si>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</si>
  <si>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</si>
  <si>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</si>
  <si>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</si>
  <si>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</si>
  <si>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</si>
  <si>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</si>
  <si>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</si>
  <si>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</si>
  <si>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</si>
  <si>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</si>
  <si>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</si>
  <si>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</si>
  <si>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</si>
  <si>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</si>
  <si>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</si>
  <si>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</si>
  <si>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</si>
  <si>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</si>
  <si>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</si>
  <si>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</si>
  <si>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</si>
  <si>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</si>
  <si>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</si>
  <si>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</si>
  <si>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</si>
  <si>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</si>
  <si>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</si>
  <si>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</si>
  <si>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</si>
  <si>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</si>
  <si>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</si>
  <si>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</si>
  <si>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</si>
  <si>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</si>
  <si>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</si>
  <si>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</si>
  <si>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</si>
  <si>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</si>
  <si>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</si>
  <si>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</si>
  <si>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</si>
  <si>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</si>
  <si>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</si>
  <si>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</si>
  <si>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</si>
  <si>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</si>
  <si>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</si>
  <si>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</si>
  <si>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</si>
  <si>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>31 de diciembre 2018</t>
  </si>
  <si>
    <t>Al 31 de diciembre de 2019 y al 31 de diciembre de 2018</t>
  </si>
  <si>
    <t>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</si>
</sst>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workbookViewId="0">
      <selection activeCell="G87" sqref="G87"/>
    </sheetView>
  </sheetViews>
  <sheetFormatPr baseColWidth="10" defaultRowHeight="15" x14ac:dyDescent="0.25"/>
  <cols>
    <col min="1" max="1" width="3.28515625" customWidth="1"/>
    <col min="2" max="2" width="82" customWidth="1"/>
    <col min="3" max="3" width="22.140625" customWidth="1"/>
    <col min="4" max="4" width="20.5703125" customWidth="1"/>
    <col min="5" max="5" width="4.42578125" customWidth="1"/>
    <col min="6" max="6" width="75.7109375" customWidth="1"/>
    <col min="7" max="7" width="21" customWidth="1"/>
    <col min="8" max="8" width="20.4257812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73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151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5</v>
      </c>
      <c r="B10" s="2"/>
      <c r="C10" s="4" t="s">
        <v>152</v>
      </c>
      <c r="D10" s="5" t="s">
        <v>150</v>
      </c>
      <c r="E10" s="3" t="s">
        <v>5</v>
      </c>
      <c r="F10" s="6"/>
      <c r="G10" s="4" t="s">
        <v>152</v>
      </c>
      <c r="H10" s="5" t="s">
        <v>150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919287112.01999998</v>
      </c>
      <c r="D13" s="22">
        <f>SUM(D14:D20)</f>
        <v>954925938</v>
      </c>
      <c r="E13" s="16" t="s">
        <v>75</v>
      </c>
      <c r="F13" s="12" t="s">
        <v>76</v>
      </c>
      <c r="G13" s="22">
        <f>SUM(G14:G22)</f>
        <v>42262957.039999999</v>
      </c>
      <c r="H13" s="22">
        <f>SUM(H14:H22)</f>
        <v>34841446.030000001</v>
      </c>
    </row>
    <row r="14" spans="1:8" x14ac:dyDescent="0.25">
      <c r="A14" s="15"/>
      <c r="B14" s="12" t="s">
        <v>8</v>
      </c>
      <c r="C14" s="21">
        <v>854994.59</v>
      </c>
      <c r="D14" s="21">
        <v>710000</v>
      </c>
      <c r="E14" s="16"/>
      <c r="F14" s="12" t="s">
        <v>77</v>
      </c>
      <c r="G14" s="21">
        <v>66888.94</v>
      </c>
      <c r="H14" s="21">
        <v>914681.2</v>
      </c>
    </row>
    <row r="15" spans="1:8" x14ac:dyDescent="0.25">
      <c r="A15" s="15"/>
      <c r="B15" s="12" t="s">
        <v>9</v>
      </c>
      <c r="C15" s="21">
        <v>917690675.66999996</v>
      </c>
      <c r="D15" s="21">
        <v>206510190.13999999</v>
      </c>
      <c r="E15" s="16"/>
      <c r="F15" s="12" t="s">
        <v>78</v>
      </c>
      <c r="G15" s="21">
        <v>5237408.3499999996</v>
      </c>
      <c r="H15" s="21">
        <v>667669.55000000005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10610327.890000001</v>
      </c>
      <c r="H16" s="21">
        <v>5912110.1399999997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741441.76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0</v>
      </c>
      <c r="D20" s="21">
        <v>746964306.10000002</v>
      </c>
      <c r="E20" s="16"/>
      <c r="F20" s="12" t="s">
        <v>83</v>
      </c>
      <c r="G20" s="21">
        <v>7311329.2199999997</v>
      </c>
      <c r="H20" s="21">
        <v>7926097.5199999996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343269741.10999995</v>
      </c>
      <c r="D22" s="22">
        <f>SUM(D23:D29)</f>
        <v>23835942.800000001</v>
      </c>
      <c r="E22" s="16"/>
      <c r="F22" s="12" t="s">
        <v>85</v>
      </c>
      <c r="G22" s="21">
        <v>19037002.640000001</v>
      </c>
      <c r="H22" s="21">
        <v>19420887.620000001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341297920.70999998</v>
      </c>
      <c r="D24" s="21">
        <v>21934806.59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1971820.4</v>
      </c>
      <c r="D25" s="21">
        <v>1901136.21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0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1042955</v>
      </c>
      <c r="D31" s="22">
        <f>SUM(D32:D36)</f>
        <v>0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1042955</v>
      </c>
      <c r="D32" s="21">
        <v>0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91078439.939999998</v>
      </c>
      <c r="H35" s="22">
        <f>SUM(H36:H38)</f>
        <v>56932592.590000004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91078439.939999998</v>
      </c>
      <c r="H36" s="21">
        <v>56932592.590000004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1263599808.1299999</v>
      </c>
      <c r="D57" s="22">
        <f>+D51+D47+D45+D38+D31+D22+D13</f>
        <v>978761880.79999995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133341396.97999999</v>
      </c>
      <c r="H58" s="22">
        <f>+H53+H48+H40+H35+H29+H24+H13</f>
        <v>91774038.620000005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948042728.29999995</v>
      </c>
      <c r="D61" s="21">
        <v>0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1144579627.5999999</v>
      </c>
      <c r="D62" s="21">
        <v>548627766.07000005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157011716.16999999</v>
      </c>
      <c r="D63" s="21">
        <v>152577481.19999999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4690119</v>
      </c>
      <c r="D64" s="21">
        <v>4590327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-136368831.91999999</v>
      </c>
      <c r="D65" s="21">
        <v>-126667546.04000001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12525321.68</v>
      </c>
      <c r="D66" s="21">
        <v>9776345.7599999998</v>
      </c>
      <c r="E66" s="16" t="s">
        <v>42</v>
      </c>
      <c r="F66" s="12" t="s">
        <v>124</v>
      </c>
      <c r="G66" s="21">
        <v>31602330.43</v>
      </c>
      <c r="H66" s="21">
        <v>23893298.760000002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31602330.43</v>
      </c>
      <c r="H68" s="22">
        <f>+H66+H65+H64+H63+H62+H61</f>
        <v>23893298.760000002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2130480680.8299997</v>
      </c>
      <c r="D70" s="22">
        <f>SUM(D60:D68)</f>
        <v>588904373.99000001</v>
      </c>
      <c r="E70" s="17" t="s">
        <v>127</v>
      </c>
      <c r="F70" s="11" t="s">
        <v>128</v>
      </c>
      <c r="G70" s="22">
        <f>+G68+G58</f>
        <v>164943727.41</v>
      </c>
      <c r="H70" s="22">
        <f>+H68+H58</f>
        <v>115667337.38000001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3394080488.9599996</v>
      </c>
      <c r="D72" s="22">
        <f>+D70+D57</f>
        <v>1567666254.79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3200706035.5000005</v>
      </c>
      <c r="H80" s="22">
        <f>SUM(H82:H86)</f>
        <v>1423568191.3600001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1875572102.6400001</v>
      </c>
      <c r="H82" s="21">
        <v>17493268.82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1968611296.25</v>
      </c>
      <c r="H83" s="21">
        <v>1951118027.4300001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-647901988.03999996</v>
      </c>
      <c r="H86" s="21">
        <v>-549467729.53999996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3229136761.5500007</v>
      </c>
      <c r="H92" s="22">
        <f>+H88+H80+H74</f>
        <v>1451998917.4100001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3394080488.9600005</v>
      </c>
      <c r="H94" s="22">
        <f>+H92+H70</f>
        <v>1567666254.7900002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2017-03-14T17:13:58Z</dcterms:created>
  <dcterms:modified xsi:type="dcterms:W3CDTF">2020-03-03T18:50:07Z</dcterms:modified>
</cp:coreProperties>
</file>